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R:\g034evid\younion\Homepage\"/>
    </mc:Choice>
  </mc:AlternateContent>
  <xr:revisionPtr revIDLastSave="0" documentId="8_{C6284AF1-64D6-44D7-A986-49DE6B17A065}" xr6:coauthVersionLast="47" xr6:coauthVersionMax="47" xr10:uidLastSave="{00000000-0000-0000-0000-000000000000}"/>
  <workbookProtection workbookAlgorithmName="SHA-512" workbookHashValue="yFppo/2JE5MXTqMOTPcd1v11a8bEeMFG/T4xlId5+2VFnJMFWizCL0oz/44GoxFbCOVjCRTNXgWJmn1xhm2Efw==" workbookSaltValue="4tBNOGkLvNMQtKFMDVqi3A==" workbookSpinCount="100000" lockStructure="1"/>
  <bookViews>
    <workbookView xWindow="-12120" yWindow="-21720" windowWidth="51840" windowHeight="21120" xr2:uid="{00000000-000D-0000-FFFF-FFFF00000000}"/>
  </bookViews>
  <sheets>
    <sheet name="Beispiele" sheetId="1" r:id="rId1"/>
    <sheet name="Parameter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C7" i="1" s="1"/>
  <c r="D7" i="1" s="1"/>
  <c r="E7" i="1" s="1"/>
  <c r="F7" i="1" s="1"/>
  <c r="B6" i="1"/>
  <c r="C6" i="1" s="1"/>
  <c r="D6" i="1" s="1"/>
  <c r="E6" i="1" s="1"/>
  <c r="F6" i="1" s="1"/>
  <c r="B5" i="1"/>
  <c r="C5" i="1" s="1"/>
  <c r="D5" i="1" s="1"/>
  <c r="E5" i="1" s="1"/>
  <c r="F5" i="1" s="1"/>
  <c r="B4" i="1"/>
  <c r="C4" i="1" s="1"/>
  <c r="D4" i="1" s="1"/>
  <c r="E4" i="1" s="1"/>
  <c r="F4" i="1" s="1"/>
  <c r="B3" i="1"/>
  <c r="C3" i="1" s="1"/>
  <c r="D3" i="1" s="1"/>
  <c r="E3" i="1" s="1"/>
  <c r="F3" i="1" s="1"/>
  <c r="B2" i="1"/>
  <c r="C2" i="1" s="1"/>
  <c r="D2" i="1" s="1"/>
  <c r="E2" i="1" s="1"/>
  <c r="F2" i="1" s="1"/>
</calcChain>
</file>

<file path=xl/sharedStrings.xml><?xml version="1.0" encoding="utf-8"?>
<sst xmlns="http://schemas.openxmlformats.org/spreadsheetml/2006/main" count="23" uniqueCount="18">
  <si>
    <t>Gehalt 2025 (brutto)</t>
  </si>
  <si>
    <t>ab 1.7.2026 (3,3%)</t>
  </si>
  <si>
    <t>ab 1.8.2027 (+Fixbetrag)</t>
  </si>
  <si>
    <t>ab 1.9.2028 (+Fixbetrag)</t>
  </si>
  <si>
    <t>Steigerung absolut</t>
  </si>
  <si>
    <t>Steigerung (%)</t>
  </si>
  <si>
    <t>Hinweis: Zulagen und Nebengebühren (+1 % in 2027 und 2028) sind in dieser Vorlage nicht eingerechnet.</t>
  </si>
  <si>
    <t>Parameter für Berechnung</t>
  </si>
  <si>
    <t>Erhöhung ab 1.7.2026 (in Dezimal)</t>
  </si>
  <si>
    <t>2027 Fixbeträge (ab 1.8.)</t>
  </si>
  <si>
    <t>Bandbreite: bis</t>
  </si>
  <si>
    <t>Hinweis: Prüfkriterium ist das Gehalt nach 2026-Erhöhung (Spalte B in 'Beispiele').</t>
  </si>
  <si>
    <t>Bandbreite: darüber</t>
  </si>
  <si>
    <t>2028 Fixbeträge (ab 1.9.)</t>
  </si>
  <si>
    <t>Hinweis: Prüfkriterium ist das Gehalt nach 2027-Fixbetrag (Spalte C in 'Beispiele').</t>
  </si>
  <si>
    <t>Als Schätz-Programm zur Verfügung gestellt von:</t>
  </si>
  <si>
    <t>Die Berechnung erfolgt auf Basis einer Vollzeitbeschäftigung und dient ausschließlich zur Orientierung; sie ist rechtlich nicht verbindlich!</t>
  </si>
  <si>
    <t>Für die eigenen Werte einfach das aktuelle Gehalt 2025 in das rote Feld eintragen.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</si>
</sst>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€\ #,##0.00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3696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C00000"/>
      </left>
      <right style="double">
        <color rgb="FFC00000"/>
      </right>
      <top style="double">
        <color rgb="FFC00000"/>
      </top>
      <bottom style="double">
        <color rgb="FFC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top"/>
    </xf>
    <xf numFmtId="0" fontId="2" fillId="0" borderId="0" xfId="0" applyFont="1" applyProtection="1"/>
    <xf numFmtId="164" fontId="0" fillId="2" borderId="1" xfId="0" applyNumberFormat="1" applyFill="1" applyBorder="1" applyProtection="1"/>
    <xf numFmtId="10" fontId="0" fillId="2" borderId="1" xfId="0" applyNumberFormat="1" applyFill="1" applyBorder="1" applyProtection="1"/>
    <xf numFmtId="0" fontId="1" fillId="0" borderId="1" xfId="0" applyFont="1" applyBorder="1" applyAlignment="1" applyProtection="1">
      <alignment horizontal="center"/>
    </xf>
    <xf numFmtId="164" fontId="0" fillId="0" borderId="1" xfId="0" applyNumberFormat="1" applyBorder="1" applyProtection="1"/>
    <xf numFmtId="10" fontId="0" fillId="0" borderId="1" xfId="0" applyNumberFormat="1" applyBorder="1" applyProtection="1"/>
    <xf numFmtId="164" fontId="0" fillId="2" borderId="2" xfId="0" applyNumberFormat="1" applyFill="1" applyBorder="1" applyProtection="1"/>
    <xf numFmtId="164" fontId="0" fillId="0" borderId="3" xfId="0" applyNumberFormat="1" applyBorder="1" applyProtection="1"/>
    <xf numFmtId="164" fontId="0" fillId="3" borderId="4" xfId="0" applyNumberFormat="1" applyFill="1" applyBorder="1" applyProtection="1">
      <protection locked="0"/>
    </xf>
    <xf numFmtId="0" fontId="0" fillId="0" borderId="0" xfId="0" applyProtection="1"/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369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83130</xdr:rowOff>
    </xdr:from>
    <xdr:to>
      <xdr:col>1</xdr:col>
      <xdr:colOff>927220</xdr:colOff>
      <xdr:row>17</xdr:row>
      <xdr:rowOff>70274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15214A2-7EA6-21DC-E97C-67593C9E4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58345"/>
          <a:ext cx="2514951" cy="943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showGridLines="0" showRowColHeaders="0" tabSelected="1" showRuler="0" view="pageLayout" zoomScale="152" zoomScaleNormal="100" zoomScalePageLayoutView="152" workbookViewId="0">
      <selection activeCell="A7" sqref="A7"/>
    </sheetView>
  </sheetViews>
  <sheetFormatPr baseColWidth="10" defaultColWidth="8.81640625" defaultRowHeight="14.5" x14ac:dyDescent="0.35"/>
  <cols>
    <col min="1" max="2" width="22.1796875" style="3" customWidth="1"/>
    <col min="3" max="4" width="24" style="3" customWidth="1"/>
    <col min="5" max="5" width="20" style="3" customWidth="1"/>
    <col min="6" max="6" width="16" style="3" customWidth="1"/>
    <col min="7" max="16384" width="8.81640625" style="3"/>
  </cols>
  <sheetData>
    <row r="1" spans="1:6" x14ac:dyDescent="0.3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</row>
    <row r="2" spans="1:6" x14ac:dyDescent="0.35">
      <c r="A2" s="9">
        <v>2500</v>
      </c>
      <c r="B2" s="9">
        <f>A2*(1+Parameter!$B$2)</f>
        <v>2582.5</v>
      </c>
      <c r="C2" s="9">
        <f>B2+IF(B2&lt;=Parameter!$B$5,Parameter!$C$5,IF(B2&lt;=Parameter!$B$6,Parameter!$C$6,Parameter!$C$7))</f>
        <v>2640.8</v>
      </c>
      <c r="D2" s="9">
        <f>C2+IF(C2&lt;=Parameter!$B$10,Parameter!$C$10,IF(C2&lt;=Parameter!$B$11,Parameter!$C$11,IF(C2&lt;=Parameter!$B$12,Parameter!$C$12,Parameter!$C$13)))</f>
        <v>2700</v>
      </c>
      <c r="E2" s="9">
        <f t="shared" ref="E2:E6" si="0">D2-A2</f>
        <v>200</v>
      </c>
      <c r="F2" s="10">
        <f t="shared" ref="F2:F6" si="1">E2/A2</f>
        <v>0.08</v>
      </c>
    </row>
    <row r="3" spans="1:6" x14ac:dyDescent="0.35">
      <c r="A3" s="9">
        <v>2800</v>
      </c>
      <c r="B3" s="9">
        <f>A3*(1+Parameter!$B$2)</f>
        <v>2892.3999999999996</v>
      </c>
      <c r="C3" s="9">
        <f>B3+IF(B3&lt;=Parameter!$B$5,Parameter!$C$5,IF(B3&lt;=Parameter!$B$6,Parameter!$C$6,Parameter!$C$7))</f>
        <v>2950.7</v>
      </c>
      <c r="D3" s="9">
        <f>C3+IF(C3&lt;=Parameter!$B$10,Parameter!$C$10,IF(C3&lt;=Parameter!$B$11,Parameter!$C$11,IF(C3&lt;=Parameter!$B$12,Parameter!$C$12,Parameter!$C$13)))</f>
        <v>3009.8999999999996</v>
      </c>
      <c r="E3" s="9">
        <f t="shared" si="0"/>
        <v>209.89999999999964</v>
      </c>
      <c r="F3" s="10">
        <f t="shared" si="1"/>
        <v>7.4964285714285581E-2</v>
      </c>
    </row>
    <row r="4" spans="1:6" x14ac:dyDescent="0.35">
      <c r="A4" s="9">
        <v>3500</v>
      </c>
      <c r="B4" s="9">
        <f>A4*(1+Parameter!$B$2)</f>
        <v>3615.4999999999995</v>
      </c>
      <c r="C4" s="9">
        <f>B4+IF(B4&lt;=Parameter!$B$5,Parameter!$C$5,IF(B4&lt;=Parameter!$B$6,Parameter!$C$6,Parameter!$C$7))</f>
        <v>3655.8999999999996</v>
      </c>
      <c r="D4" s="9">
        <f>C4+IF(C4&lt;=Parameter!$B$10,Parameter!$C$10,IF(C4&lt;=Parameter!$B$11,Parameter!$C$11,IF(C4&lt;=Parameter!$B$12,Parameter!$C$12,Parameter!$C$13)))</f>
        <v>3701.0999999999995</v>
      </c>
      <c r="E4" s="9">
        <f t="shared" si="0"/>
        <v>201.09999999999945</v>
      </c>
      <c r="F4" s="10">
        <f t="shared" si="1"/>
        <v>5.74571428571427E-2</v>
      </c>
    </row>
    <row r="5" spans="1:6" x14ac:dyDescent="0.35">
      <c r="A5" s="9">
        <v>4000</v>
      </c>
      <c r="B5" s="9">
        <f>A5*(1+Parameter!$B$2)</f>
        <v>4132</v>
      </c>
      <c r="C5" s="9">
        <f>B5+IF(B5&lt;=Parameter!$B$5,Parameter!$C$5,IF(B5&lt;=Parameter!$B$6,Parameter!$C$6,Parameter!$C$7))</f>
        <v>4172.3999999999996</v>
      </c>
      <c r="D5" s="9">
        <f>C5+IF(C5&lt;=Parameter!$B$10,Parameter!$C$10,IF(C5&lt;=Parameter!$B$11,Parameter!$C$11,IF(C5&lt;=Parameter!$B$12,Parameter!$C$12,Parameter!$C$13)))</f>
        <v>4217.5999999999995</v>
      </c>
      <c r="E5" s="9">
        <f t="shared" si="0"/>
        <v>217.59999999999945</v>
      </c>
      <c r="F5" s="10">
        <f t="shared" si="1"/>
        <v>5.4399999999999865E-2</v>
      </c>
    </row>
    <row r="6" spans="1:6" ht="15" thickBot="1" x14ac:dyDescent="0.4">
      <c r="A6" s="12">
        <v>5294.1</v>
      </c>
      <c r="B6" s="9">
        <f>A6*(1+Parameter!$B$2)</f>
        <v>5468.8053</v>
      </c>
      <c r="C6" s="9">
        <f>B6+IF(B6&lt;=Parameter!$B$5,Parameter!$C$5,IF(B6&lt;=Parameter!$B$6,Parameter!$C$6,Parameter!$C$7))</f>
        <v>5509.2052999999996</v>
      </c>
      <c r="D6" s="9">
        <f>C6+IF(C6&lt;=Parameter!$B$10,Parameter!$C$10,IF(C6&lt;=Parameter!$B$11,Parameter!$C$11,IF(C6&lt;=Parameter!$B$12,Parameter!$C$12,Parameter!$C$13)))</f>
        <v>5542.4052999999994</v>
      </c>
      <c r="E6" s="9">
        <f t="shared" si="0"/>
        <v>248.30529999999908</v>
      </c>
      <c r="F6" s="10">
        <f t="shared" si="1"/>
        <v>4.6902268563117258E-2</v>
      </c>
    </row>
    <row r="7" spans="1:6" ht="32.15" customHeight="1" thickTop="1" thickBot="1" x14ac:dyDescent="0.4">
      <c r="A7" s="13">
        <v>2678.33</v>
      </c>
      <c r="B7" s="11">
        <f>A7*(1+Parameter!$B$2)</f>
        <v>2766.7148899999997</v>
      </c>
      <c r="C7" s="6">
        <f>B7+IF(B7&lt;=Parameter!$B$5,Parameter!$C$5,IF(B7&lt;=Parameter!$B$6,Parameter!$C$6,Parameter!$C$7))</f>
        <v>2825.0148899999999</v>
      </c>
      <c r="D7" s="6">
        <f>C7+IF(C7&lt;=Parameter!$B$10,Parameter!$C$10,IF(C7&lt;=Parameter!$B$11,Parameter!$C$11,IF(C7&lt;=Parameter!$B$12,Parameter!$C$12,Parameter!$C$13)))</f>
        <v>2884.2148899999997</v>
      </c>
      <c r="E7" s="6">
        <f t="shared" ref="E7" si="2">D7-A7</f>
        <v>205.88488999999981</v>
      </c>
      <c r="F7" s="7">
        <f t="shared" ref="F7" si="3">E7/A7</f>
        <v>7.6870620871961198E-2</v>
      </c>
    </row>
    <row r="8" spans="1:6" ht="15" thickTop="1" x14ac:dyDescent="0.35">
      <c r="A8" s="14" t="s">
        <v>17</v>
      </c>
      <c r="B8" s="14"/>
      <c r="C8" s="14"/>
      <c r="D8" s="14"/>
      <c r="E8" s="14"/>
      <c r="F8" s="14"/>
    </row>
    <row r="10" spans="1:6" x14ac:dyDescent="0.35">
      <c r="A10" s="14" t="s">
        <v>6</v>
      </c>
      <c r="B10" s="14"/>
      <c r="C10" s="14"/>
      <c r="D10" s="14"/>
      <c r="E10" s="14"/>
      <c r="F10" s="14"/>
    </row>
    <row r="11" spans="1:6" ht="106.75" customHeight="1" x14ac:dyDescent="0.35">
      <c r="A11" s="4" t="s">
        <v>16</v>
      </c>
    </row>
    <row r="12" spans="1:6" x14ac:dyDescent="0.35">
      <c r="A12" s="5" t="s">
        <v>15</v>
      </c>
    </row>
  </sheetData>
  <sheetProtection algorithmName="SHA-512" hashValue="r2OMORYjFVJ1+znPTz2isIbTDmd3xLdCNdNAwuj6AiR0SVZc7F0dzV8OvhlZU7ijdIrt7eKMKB2vQXKUmXgo1Q==" saltValue="n9ADMOuSqrrnu5JNt9E0ZA==" spinCount="100000" sheet="1" objects="1" scenarios="1"/>
  <mergeCells count="2">
    <mergeCell ref="A8:F8"/>
    <mergeCell ref="A10:F10"/>
  </mergeCells>
  <pageMargins left="0.75" right="0.75" top="1" bottom="1" header="0.5" footer="0.5"/>
  <pageSetup paperSize="9" orientation="landscape" r:id="rId1"/>
  <headerFooter>
    <oddHeader>&amp;L&amp;"-,Fett"Gehaltsabschluss 2026-2028: Musterbeispiele und Rechner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"/>
  <sheetViews>
    <sheetView workbookViewId="0">
      <selection activeCell="B11" sqref="B11"/>
    </sheetView>
  </sheetViews>
  <sheetFormatPr baseColWidth="10" defaultColWidth="8.81640625" defaultRowHeight="14.5" x14ac:dyDescent="0.35"/>
  <cols>
    <col min="1" max="4" width="22.1796875" style="2" customWidth="1"/>
    <col min="5" max="16384" width="8.81640625" style="2"/>
  </cols>
  <sheetData>
    <row r="1" spans="1:4" x14ac:dyDescent="0.35">
      <c r="A1" s="1" t="s">
        <v>7</v>
      </c>
    </row>
    <row r="2" spans="1:4" x14ac:dyDescent="0.35">
      <c r="A2" s="2" t="s">
        <v>8</v>
      </c>
      <c r="B2" s="2">
        <v>3.3000000000000002E-2</v>
      </c>
    </row>
    <row r="4" spans="1:4" x14ac:dyDescent="0.35">
      <c r="A4" s="1" t="s">
        <v>9</v>
      </c>
    </row>
    <row r="5" spans="1:4" x14ac:dyDescent="0.35">
      <c r="A5" s="2" t="s">
        <v>10</v>
      </c>
      <c r="B5" s="2">
        <v>3010</v>
      </c>
      <c r="C5" s="2">
        <v>58.3</v>
      </c>
      <c r="D5" s="2" t="s">
        <v>11</v>
      </c>
    </row>
    <row r="6" spans="1:4" x14ac:dyDescent="0.35">
      <c r="A6" s="2" t="s">
        <v>10</v>
      </c>
      <c r="B6" s="2">
        <v>6163</v>
      </c>
      <c r="C6" s="2">
        <v>40.4</v>
      </c>
    </row>
    <row r="7" spans="1:4" x14ac:dyDescent="0.35">
      <c r="A7" s="2" t="s">
        <v>12</v>
      </c>
      <c r="B7" s="2">
        <v>1000000000000</v>
      </c>
      <c r="C7" s="2">
        <v>20.6</v>
      </c>
    </row>
    <row r="9" spans="1:4" x14ac:dyDescent="0.35">
      <c r="A9" s="1" t="s">
        <v>13</v>
      </c>
    </row>
    <row r="10" spans="1:4" x14ac:dyDescent="0.35">
      <c r="A10" s="2" t="s">
        <v>10</v>
      </c>
      <c r="B10" s="2">
        <v>3068.3</v>
      </c>
      <c r="C10" s="2">
        <v>59.2</v>
      </c>
      <c r="D10" s="2" t="s">
        <v>14</v>
      </c>
    </row>
    <row r="11" spans="1:4" x14ac:dyDescent="0.35">
      <c r="A11" s="2" t="s">
        <v>10</v>
      </c>
      <c r="B11" s="2">
        <v>4311</v>
      </c>
      <c r="C11" s="2">
        <v>45.2</v>
      </c>
    </row>
    <row r="12" spans="1:4" x14ac:dyDescent="0.35">
      <c r="A12" s="2" t="s">
        <v>10</v>
      </c>
      <c r="B12" s="2">
        <v>6203.4</v>
      </c>
      <c r="C12" s="2">
        <v>33.200000000000003</v>
      </c>
    </row>
    <row r="13" spans="1:4" x14ac:dyDescent="0.35">
      <c r="A13" s="2" t="s">
        <v>12</v>
      </c>
      <c r="B13" s="2">
        <v>1000000000000</v>
      </c>
      <c r="C13" s="2">
        <v>21.2</v>
      </c>
    </row>
  </sheetData>
  <sheetProtection algorithmName="SHA-512" hashValue="mf8trYerxG1ELNiVNXxHvC7j45S9voNUmvByjxKTSoc4FyTIxF8m8UC4Scm9QZWGJiZAxGNSLLptje019SNL3Q==" saltValue="KiXuAjJK5e2wt/7KtsDXHg==" spinCount="100000" sheet="1" objects="1" scenarios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Beispiele</vt:lpstr>
      <vt:lpstr>Parameter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oberoesterreich@younion.at</dc:creator>
  <cp:lastModifiedBy>Heim Bettina</cp:lastModifiedBy>
  <dcterms:created xsi:type="dcterms:W3CDTF">2025-10-16T07:05:04Z</dcterms:created>
  <dcterms:modified xsi:type="dcterms:W3CDTF">2025-11-12T06:18:17Z</dcterms:modified>
</cp:coreProperties>
</file>